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1cc9d188cdfdbd1/"/>
    </mc:Choice>
  </mc:AlternateContent>
  <xr:revisionPtr revIDLastSave="628" documentId="13_ncr:1_{7AAD6D45-8418-4EA2-869A-EE4ED55FCAE6}" xr6:coauthVersionLast="47" xr6:coauthVersionMax="47" xr10:uidLastSave="{341DBCE0-08BD-4A35-8282-F4D7517CF83D}"/>
  <bookViews>
    <workbookView xWindow="-120" yWindow="-120" windowWidth="29040" windowHeight="15720" xr2:uid="{00000000-000D-0000-FFFF-FFFF00000000}"/>
  </bookViews>
  <sheets>
    <sheet name="Tire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4" l="1"/>
  <c r="N16" i="4"/>
  <c r="N22" i="4"/>
  <c r="N19" i="4"/>
  <c r="N4" i="4"/>
  <c r="N10" i="4"/>
  <c r="N21" i="4"/>
  <c r="N17" i="4"/>
  <c r="N18" i="4"/>
  <c r="F23" i="4"/>
  <c r="F22" i="4"/>
  <c r="F21" i="4"/>
  <c r="F18" i="4"/>
  <c r="F17" i="4"/>
  <c r="F16" i="4"/>
  <c r="F15" i="4"/>
  <c r="F14" i="4"/>
  <c r="F13" i="4"/>
  <c r="F12" i="4"/>
  <c r="F10" i="4"/>
  <c r="F9" i="4"/>
  <c r="F8" i="4"/>
  <c r="F6" i="4"/>
  <c r="F5" i="4"/>
  <c r="F4" i="4"/>
  <c r="F3" i="4"/>
  <c r="F30" i="4" s="1"/>
  <c r="O17" i="4" l="1"/>
  <c r="O10" i="4"/>
  <c r="O16" i="4"/>
  <c r="O4" i="4"/>
  <c r="O18" i="4"/>
  <c r="O21" i="4"/>
  <c r="O22" i="4"/>
  <c r="F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tc={CD2BC603-AF8A-497E-8B6A-6E7B4554DCBB}</author>
  </authors>
  <commentList>
    <comment ref="D9" authorId="0" shapeId="0" xr:uid="{CD2BC603-AF8A-497E-8B6A-6E7B4554DCBB}">
      <text>
        <t>[Threaded comment]
Your version of Excel allows you to read this threaded comment; however, any edits to it will get removed if the file is opened in a newer version of Excel. Learn more: https://go.microsoft.com/fwlink/?linkid=870924
Comment:
    L for heavier load / bike</t>
      </text>
    </comment>
  </commentList>
</comments>
</file>

<file path=xl/sharedStrings.xml><?xml version="1.0" encoding="utf-8"?>
<sst xmlns="http://schemas.openxmlformats.org/spreadsheetml/2006/main" count="109" uniqueCount="68">
  <si>
    <t>front 120/70 ZR 17 M/C (58W)</t>
  </si>
  <si>
    <t>Rear 180/55 ZR 17 M/C (73W)</t>
  </si>
  <si>
    <t>Brand</t>
  </si>
  <si>
    <t>Product</t>
  </si>
  <si>
    <t>Metzeler</t>
  </si>
  <si>
    <t xml:space="preserve">METZELER SPORTEC M7RR 180/55ZR17 Tubeless 73 W </t>
  </si>
  <si>
    <t>METZELER Roadtec 01 SE 180/55ZR17 Tubeless 73 W</t>
  </si>
  <si>
    <t>METZELER SPORTEC M5 180/55R17 Tubeless 73 W</t>
  </si>
  <si>
    <t>METZELER SPORTEC M9RR 180/55ZR17 Tubeless 73 W</t>
  </si>
  <si>
    <t>METZELER KAROO 4 120/70ZR17 M/C 120 m.s</t>
  </si>
  <si>
    <t>METZELER SPORTEC M5 INTERACT 120/70 ZR17 Tubeless 58 W</t>
  </si>
  <si>
    <t>METZELER SPORTEC M7RR 120/70 ZR17 Tubeless 58 W</t>
  </si>
  <si>
    <t>METZELER ROADTEC 01 120/70 ZR 17 Tubeless 58 W</t>
  </si>
  <si>
    <t>METZELER SPORTEC M9RR 120/70ZR17 Tubeless 58 W</t>
  </si>
  <si>
    <t>Vredestein Centauro NS 120/70 ZR17 Tubeless 58 W</t>
  </si>
  <si>
    <t>VREDESTEIN Centauro ST 120/70 ZR17 Tubeless 58 W</t>
  </si>
  <si>
    <t>VREDESTEIN Centauro ST 180/55 ZR17 Tubeless 73 W</t>
  </si>
  <si>
    <t>Vredestein Centauro NS 180/55 ZR17 Tubeless 73 W </t>
  </si>
  <si>
    <t>PIRELLI SCORPION RALLY STR 180/55ZR17 Tubeless 73 V</t>
  </si>
  <si>
    <t>PIRELLI DIABLO ROSSO 3 180/55ZR17 Tubeless 73 W</t>
  </si>
  <si>
    <t>PIRELLI DIABLO ROSSO 2 180/55 ZR17 Tubeless 73 W </t>
  </si>
  <si>
    <t>PIRELLI MT60RS 180/55ZR17 Tubeless 73 W</t>
  </si>
  <si>
    <t>PIRELLI DIABLO ROSSO 4 180/55ZR17 Tubeless 73 W</t>
  </si>
  <si>
    <t>PIRELLI ANGEL GT 2 180/55ZR 17 Tubeless 73 W</t>
  </si>
  <si>
    <t>PIRELLI ANGEL GT 180/55ZR17 Tubeless 73 W</t>
  </si>
  <si>
    <t>PIRELLI ANGEL ST 180/55ZR17 Tubeless 73 W</t>
  </si>
  <si>
    <t>PIRELLI SCORPION RALLY STR 180/55R17 Tubeless 73 V</t>
  </si>
  <si>
    <t>PIRELLI SCORPION RALLY STR 120/70R17 Tubeless 58 HV</t>
  </si>
  <si>
    <t>PIRELLI DIABLO ROSSO 3 120/70ZR17 Tubeless 58 W</t>
  </si>
  <si>
    <t>PIRELLI DIABLO ROSSO 4 120/70ZR17 Tubeless 58 W</t>
  </si>
  <si>
    <t>PIRELLI ANGEL GT 2 120/70ZR17 Tubeless 58 W</t>
  </si>
  <si>
    <t>PIRELLI ANGEL GT 120/70 ZR17 Tubeless 58 W</t>
  </si>
  <si>
    <t>PIRELLI ANGEL ST 120/70ZR17 Tubeless 58 W</t>
  </si>
  <si>
    <t>PIRELLI SCORPION TRAIL 2 120/70ZR17 Tubeless 58 W</t>
  </si>
  <si>
    <t>PIRELLI DIABLO ROSSO 2 120/70 ZR17 Tubeless 58 W</t>
  </si>
  <si>
    <t>MICHELIN PILOT ROAD 4 120/70ZR17 </t>
  </si>
  <si>
    <t>MICHELIN ROAD 6 120/70ZR17 Tubeless 58 W</t>
  </si>
  <si>
    <t>MICHELIN PILOT POWER 3 120/70 ZR17 Tubeless 58 W</t>
  </si>
  <si>
    <t>MICHELIN ROAD 5 120/70ZR17 Tubeless 58 W</t>
  </si>
  <si>
    <t>MICHELIN ROAD 5 180/55ZR17 Tubeless 73 W </t>
  </si>
  <si>
    <t>MICHELIN PILOT POWER 3 180/55ZR17 Tubeless 73 W</t>
  </si>
  <si>
    <t>MICHELIN ROAD 6 180/55ZR17 Tubeless 73 W </t>
  </si>
  <si>
    <t>Vredstein</t>
  </si>
  <si>
    <t>Pirelli</t>
  </si>
  <si>
    <t>Michelin</t>
  </si>
  <si>
    <t>Italy Euros / pair</t>
  </si>
  <si>
    <t>INR e</t>
  </si>
  <si>
    <t>TVS</t>
  </si>
  <si>
    <t>120/70-ZR17 RoadHound</t>
  </si>
  <si>
    <t>180/55-ZR17 RoadHound</t>
  </si>
  <si>
    <t>Profile</t>
  </si>
  <si>
    <t>Bridgestone</t>
  </si>
  <si>
    <t>120/70-ZR17 Battalax T31</t>
  </si>
  <si>
    <t>?</t>
  </si>
  <si>
    <t>180/55-ZR17Battlax T31</t>
  </si>
  <si>
    <t>Wet Grip?</t>
  </si>
  <si>
    <t>pointy</t>
  </si>
  <si>
    <t>round</t>
  </si>
  <si>
    <t xml:space="preserve">round </t>
  </si>
  <si>
    <t xml:space="preserve">Off road  / taramac </t>
  </si>
  <si>
    <t xml:space="preserve">50  50 </t>
  </si>
  <si>
    <t>20  80</t>
  </si>
  <si>
    <t>good</t>
  </si>
  <si>
    <t>Duty premium</t>
  </si>
  <si>
    <t>cost (torque block)</t>
  </si>
  <si>
    <t>Total for pair</t>
  </si>
  <si>
    <t>Road noise</t>
  </si>
  <si>
    <t>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</si>
</sst>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sz val="10"/>
      <color theme="0"/>
      <name val="Times New Roman"/>
      <family val="1"/>
    </font>
    <font>
      <b/>
      <sz val="18"/>
      <color theme="0"/>
      <name val="Times New Roman"/>
      <family val="1"/>
    </font>
    <font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164" fontId="0" fillId="0" borderId="0" xfId="1" applyNumberFormat="1" applyFont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left" vertical="top"/>
    </xf>
    <xf numFmtId="0" fontId="6" fillId="2" borderId="10" xfId="0" applyFont="1" applyFill="1" applyBorder="1" applyAlignment="1">
      <alignment horizontal="left" vertical="top"/>
    </xf>
    <xf numFmtId="0" fontId="2" fillId="4" borderId="13" xfId="0" applyFont="1" applyFill="1" applyBorder="1" applyAlignment="1">
      <alignment horizontal="left" vertical="top"/>
    </xf>
    <xf numFmtId="164" fontId="0" fillId="4" borderId="7" xfId="1" applyNumberFormat="1" applyFont="1" applyFill="1" applyBorder="1" applyAlignment="1">
      <alignment horizontal="left" vertical="top"/>
    </xf>
    <xf numFmtId="164" fontId="0" fillId="4" borderId="7" xfId="0" applyNumberFormat="1" applyFill="1" applyBorder="1" applyAlignment="1">
      <alignment horizontal="left" vertical="top"/>
    </xf>
    <xf numFmtId="0" fontId="2" fillId="4" borderId="14" xfId="0" applyFont="1" applyFill="1" applyBorder="1" applyAlignment="1">
      <alignment horizontal="left" vertical="top"/>
    </xf>
    <xf numFmtId="164" fontId="0" fillId="4" borderId="5" xfId="1" applyNumberFormat="1" applyFont="1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  <xf numFmtId="164" fontId="0" fillId="4" borderId="5" xfId="0" applyNumberFormat="1" applyFill="1" applyBorder="1" applyAlignment="1">
      <alignment horizontal="left" vertical="top"/>
    </xf>
    <xf numFmtId="0" fontId="3" fillId="4" borderId="4" xfId="2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164" fontId="0" fillId="4" borderId="9" xfId="1" applyNumberFormat="1" applyFont="1" applyFill="1" applyBorder="1" applyAlignment="1">
      <alignment horizontal="left" vertical="top"/>
    </xf>
    <xf numFmtId="164" fontId="0" fillId="4" borderId="9" xfId="0" applyNumberFormat="1" applyFill="1" applyBorder="1" applyAlignment="1">
      <alignment horizontal="left" vertical="top"/>
    </xf>
    <xf numFmtId="0" fontId="2" fillId="5" borderId="13" xfId="0" applyFont="1" applyFill="1" applyBorder="1" applyAlignment="1">
      <alignment horizontal="left" vertical="top"/>
    </xf>
    <xf numFmtId="0" fontId="3" fillId="5" borderId="6" xfId="2" applyFill="1" applyBorder="1" applyAlignment="1">
      <alignment horizontal="left" vertical="center" wrapText="1"/>
    </xf>
    <xf numFmtId="164" fontId="0" fillId="5" borderId="7" xfId="1" applyNumberFormat="1" applyFont="1" applyFill="1" applyBorder="1" applyAlignment="1">
      <alignment horizontal="left" vertical="top"/>
    </xf>
    <xf numFmtId="164" fontId="0" fillId="5" borderId="7" xfId="0" applyNumberFormat="1" applyFill="1" applyBorder="1" applyAlignment="1">
      <alignment horizontal="left" vertical="top"/>
    </xf>
    <xf numFmtId="0" fontId="2" fillId="5" borderId="15" xfId="0" applyFont="1" applyFill="1" applyBorder="1" applyAlignment="1">
      <alignment horizontal="left" vertical="top"/>
    </xf>
    <xf numFmtId="0" fontId="3" fillId="5" borderId="8" xfId="2" applyFill="1" applyBorder="1" applyAlignment="1">
      <alignment horizontal="left" vertical="center" wrapText="1"/>
    </xf>
    <xf numFmtId="164" fontId="0" fillId="5" borderId="9" xfId="1" applyNumberFormat="1" applyFont="1" applyFill="1" applyBorder="1" applyAlignment="1">
      <alignment horizontal="left" vertical="top"/>
    </xf>
    <xf numFmtId="164" fontId="0" fillId="5" borderId="9" xfId="0" applyNumberFormat="1" applyFill="1" applyBorder="1" applyAlignment="1">
      <alignment horizontal="left" vertical="top"/>
    </xf>
    <xf numFmtId="0" fontId="2" fillId="6" borderId="13" xfId="0" applyFont="1" applyFill="1" applyBorder="1" applyAlignment="1">
      <alignment horizontal="left" vertical="top"/>
    </xf>
    <xf numFmtId="0" fontId="3" fillId="6" borderId="6" xfId="2" applyFill="1" applyBorder="1" applyAlignment="1">
      <alignment horizontal="left" vertical="center" wrapText="1"/>
    </xf>
    <xf numFmtId="164" fontId="0" fillId="6" borderId="7" xfId="1" applyNumberFormat="1" applyFont="1" applyFill="1" applyBorder="1" applyAlignment="1">
      <alignment horizontal="left" vertical="top"/>
    </xf>
    <xf numFmtId="0" fontId="0" fillId="6" borderId="6" xfId="0" applyFill="1" applyBorder="1" applyAlignment="1">
      <alignment horizontal="left" vertical="top"/>
    </xf>
    <xf numFmtId="0" fontId="2" fillId="6" borderId="14" xfId="0" applyFont="1" applyFill="1" applyBorder="1" applyAlignment="1">
      <alignment horizontal="left" vertical="top"/>
    </xf>
    <xf numFmtId="0" fontId="3" fillId="6" borderId="4" xfId="2" applyFill="1" applyBorder="1" applyAlignment="1">
      <alignment horizontal="left" vertical="center" wrapText="1"/>
    </xf>
    <xf numFmtId="164" fontId="0" fillId="6" borderId="5" xfId="1" applyNumberFormat="1" applyFont="1" applyFill="1" applyBorder="1" applyAlignment="1">
      <alignment horizontal="left" vertical="top"/>
    </xf>
    <xf numFmtId="0" fontId="2" fillId="7" borderId="13" xfId="0" applyFont="1" applyFill="1" applyBorder="1" applyAlignment="1">
      <alignment horizontal="left" vertical="top"/>
    </xf>
    <xf numFmtId="0" fontId="3" fillId="7" borderId="6" xfId="2" applyFill="1" applyBorder="1" applyAlignment="1">
      <alignment horizontal="left" vertical="center" wrapText="1"/>
    </xf>
    <xf numFmtId="164" fontId="0" fillId="7" borderId="7" xfId="1" applyNumberFormat="1" applyFont="1" applyFill="1" applyBorder="1" applyAlignment="1">
      <alignment horizontal="left" vertical="top"/>
    </xf>
    <xf numFmtId="164" fontId="0" fillId="7" borderId="7" xfId="0" applyNumberFormat="1" applyFill="1" applyBorder="1" applyAlignment="1">
      <alignment horizontal="left" vertical="top"/>
    </xf>
    <xf numFmtId="0" fontId="2" fillId="7" borderId="14" xfId="0" applyFont="1" applyFill="1" applyBorder="1" applyAlignment="1">
      <alignment horizontal="left" vertical="top"/>
    </xf>
    <xf numFmtId="0" fontId="3" fillId="7" borderId="4" xfId="2" applyFill="1" applyBorder="1" applyAlignment="1">
      <alignment horizontal="left" vertical="center" wrapText="1"/>
    </xf>
    <xf numFmtId="164" fontId="0" fillId="7" borderId="5" xfId="1" applyNumberFormat="1" applyFont="1" applyFill="1" applyBorder="1" applyAlignment="1">
      <alignment horizontal="left" vertical="top"/>
    </xf>
    <xf numFmtId="164" fontId="0" fillId="7" borderId="5" xfId="0" applyNumberFormat="1" applyFill="1" applyBorder="1" applyAlignment="1">
      <alignment horizontal="left" vertical="top"/>
    </xf>
    <xf numFmtId="0" fontId="0" fillId="7" borderId="4" xfId="0" applyFill="1" applyBorder="1" applyAlignment="1">
      <alignment horizontal="left" vertical="top"/>
    </xf>
    <xf numFmtId="0" fontId="2" fillId="7" borderId="15" xfId="0" applyFont="1" applyFill="1" applyBorder="1" applyAlignment="1">
      <alignment horizontal="left" vertical="top"/>
    </xf>
    <xf numFmtId="0" fontId="3" fillId="7" borderId="8" xfId="2" applyFill="1" applyBorder="1" applyAlignment="1">
      <alignment horizontal="left" vertical="center" wrapText="1"/>
    </xf>
    <xf numFmtId="164" fontId="0" fillId="7" borderId="9" xfId="1" applyNumberFormat="1" applyFont="1" applyFill="1" applyBorder="1" applyAlignment="1">
      <alignment horizontal="left" vertical="top"/>
    </xf>
    <xf numFmtId="0" fontId="0" fillId="7" borderId="8" xfId="0" applyFill="1" applyBorder="1" applyAlignment="1">
      <alignment horizontal="left" vertical="top"/>
    </xf>
    <xf numFmtId="0" fontId="0" fillId="8" borderId="1" xfId="0" applyFill="1" applyBorder="1" applyAlignment="1">
      <alignment horizontal="center" vertical="top" wrapText="1"/>
    </xf>
    <xf numFmtId="0" fontId="4" fillId="3" borderId="0" xfId="0" applyFont="1" applyFill="1" applyAlignment="1">
      <alignment horizontal="left" vertical="top"/>
    </xf>
    <xf numFmtId="164" fontId="0" fillId="6" borderId="0" xfId="1" applyNumberFormat="1" applyFont="1" applyFill="1" applyBorder="1" applyAlignment="1">
      <alignment horizontal="left" vertical="top"/>
    </xf>
    <xf numFmtId="0" fontId="2" fillId="6" borderId="0" xfId="0" applyFont="1" applyFill="1" applyAlignment="1">
      <alignment horizontal="left" vertical="top"/>
    </xf>
    <xf numFmtId="0" fontId="3" fillId="6" borderId="0" xfId="2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left" vertical="top"/>
    </xf>
    <xf numFmtId="0" fontId="3" fillId="6" borderId="10" xfId="2" applyFill="1" applyBorder="1" applyAlignment="1">
      <alignment horizontal="left" vertical="center" wrapText="1"/>
    </xf>
    <xf numFmtId="164" fontId="0" fillId="6" borderId="11" xfId="1" applyNumberFormat="1" applyFont="1" applyFill="1" applyBorder="1" applyAlignment="1">
      <alignment horizontal="left" vertical="top"/>
    </xf>
    <xf numFmtId="164" fontId="0" fillId="6" borderId="1" xfId="1" applyNumberFormat="1" applyFont="1" applyFill="1" applyBorder="1" applyAlignment="1">
      <alignment horizontal="left" vertical="top"/>
    </xf>
    <xf numFmtId="0" fontId="2" fillId="6" borderId="17" xfId="0" applyFont="1" applyFill="1" applyBorder="1" applyAlignment="1">
      <alignment horizontal="left" vertical="top"/>
    </xf>
    <xf numFmtId="0" fontId="3" fillId="6" borderId="18" xfId="2" applyFill="1" applyBorder="1" applyAlignment="1">
      <alignment horizontal="left" vertical="center" wrapText="1"/>
    </xf>
    <xf numFmtId="164" fontId="0" fillId="6" borderId="18" xfId="1" applyNumberFormat="1" applyFont="1" applyFill="1" applyBorder="1" applyAlignment="1">
      <alignment horizontal="left" vertical="top"/>
    </xf>
    <xf numFmtId="164" fontId="0" fillId="6" borderId="19" xfId="1" applyNumberFormat="1" applyFont="1" applyFill="1" applyBorder="1" applyAlignment="1">
      <alignment horizontal="left" vertical="top"/>
    </xf>
    <xf numFmtId="0" fontId="3" fillId="4" borderId="4" xfId="2" applyFill="1" applyBorder="1" applyAlignment="1">
      <alignment horizontal="left" vertical="top"/>
    </xf>
    <xf numFmtId="0" fontId="3" fillId="4" borderId="6" xfId="2" applyFill="1" applyBorder="1" applyAlignment="1">
      <alignment horizontal="left" vertical="top"/>
    </xf>
    <xf numFmtId="0" fontId="3" fillId="4" borderId="4" xfId="2" applyFill="1" applyBorder="1"/>
    <xf numFmtId="0" fontId="6" fillId="2" borderId="1" xfId="0" applyFont="1" applyFill="1" applyBorder="1" applyAlignment="1">
      <alignment horizontal="left" vertical="top" wrapText="1"/>
    </xf>
    <xf numFmtId="164" fontId="0" fillId="4" borderId="1" xfId="0" applyNumberFormat="1" applyFill="1" applyBorder="1" applyAlignment="1">
      <alignment horizontal="left" vertical="top"/>
    </xf>
    <xf numFmtId="164" fontId="0" fillId="5" borderId="1" xfId="0" applyNumberFormat="1" applyFill="1" applyBorder="1" applyAlignment="1">
      <alignment horizontal="left" vertical="top"/>
    </xf>
    <xf numFmtId="164" fontId="0" fillId="7" borderId="1" xfId="0" applyNumberFormat="1" applyFill="1" applyBorder="1" applyAlignment="1">
      <alignment horizontal="left" vertical="top"/>
    </xf>
    <xf numFmtId="164" fontId="2" fillId="7" borderId="1" xfId="0" applyNumberFormat="1" applyFont="1" applyFill="1" applyBorder="1" applyAlignment="1">
      <alignment horizontal="left" vertical="top"/>
    </xf>
    <xf numFmtId="164" fontId="0" fillId="7" borderId="1" xfId="1" applyNumberFormat="1" applyFont="1" applyFill="1" applyBorder="1" applyAlignment="1">
      <alignment horizontal="left" vertical="top"/>
    </xf>
    <xf numFmtId="164" fontId="2" fillId="6" borderId="1" xfId="1" applyNumberFormat="1" applyFont="1" applyFill="1" applyBorder="1" applyAlignment="1">
      <alignment horizontal="left" vertical="top"/>
    </xf>
    <xf numFmtId="9" fontId="0" fillId="0" borderId="1" xfId="3" applyFont="1" applyBorder="1" applyAlignment="1">
      <alignment horizontal="left" vertical="top"/>
    </xf>
    <xf numFmtId="0" fontId="6" fillId="2" borderId="11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/>
    </xf>
    <xf numFmtId="164" fontId="0" fillId="0" borderId="1" xfId="1" applyNumberFormat="1" applyFont="1" applyBorder="1" applyAlignment="1">
      <alignment horizontal="left" vertical="top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irag Meswani" id="{D70B8571-5B7B-49C9-96DC-6E3D6477A75A}" userId="91cc9d188cdfdbd1" providerId="Windows Liv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9" dT="2023-06-28T06:47:57.91" personId="{D70B8571-5B7B-49C9-96DC-6E3D6477A75A}" id="{CD2BC603-AF8A-497E-8B6A-6E7B4554DCBB}">
    <text>L for heavier load / bike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orqueblock.com/pirelli-diablo-rosso-2-180-55-zr17-tubeless-73-w-rear-two-wheeler-tyre" TargetMode="External"/><Relationship Id="rId13" Type="http://schemas.openxmlformats.org/officeDocument/2006/relationships/hyperlink" Target="https://www.torqueblock.com/pirelli-angel-st-180-55zr17-tubeless-73-w-rear-two-wheeler-tyre" TargetMode="External"/><Relationship Id="rId18" Type="http://schemas.openxmlformats.org/officeDocument/2006/relationships/hyperlink" Target="https://www.torqueblock.com/pirelli-angel-gt-2-120-70zr17-tubeless-58-w-front-two-wheeler-tyre" TargetMode="External"/><Relationship Id="rId26" Type="http://schemas.openxmlformats.org/officeDocument/2006/relationships/hyperlink" Target="https://www.torqueblock.com/michelin-road-5-120-70zr17-tubeless-58-w-front-two-wheeler-tyre" TargetMode="External"/><Relationship Id="rId39" Type="http://schemas.openxmlformats.org/officeDocument/2006/relationships/hyperlink" Target="https://www.torqueblock.com/metzeler-sportec-m5-180-55r17-tubeless-73-w-rear-two-wheeler-tyre" TargetMode="External"/><Relationship Id="rId3" Type="http://schemas.openxmlformats.org/officeDocument/2006/relationships/hyperlink" Target="https://www.torqueblock.com/vredestein-centauro-st-120-70-zr17-tubeless-58-w-front-two-wheeler-tyre" TargetMode="External"/><Relationship Id="rId21" Type="http://schemas.openxmlformats.org/officeDocument/2006/relationships/hyperlink" Target="https://www.torqueblock.com/pirelli-scorpion-trail-2-120-70zr17-tubeless-58-w-front-two-wheeler-tyre" TargetMode="External"/><Relationship Id="rId34" Type="http://schemas.openxmlformats.org/officeDocument/2006/relationships/hyperlink" Target="https://www.torqueblock.com/metzeler-sportec-m9rr-180-55zr17-tubeless-73-w-rear-two-wheeler-tyre" TargetMode="External"/><Relationship Id="rId42" Type="http://schemas.openxmlformats.org/officeDocument/2006/relationships/comments" Target="../comments1.xml"/><Relationship Id="rId7" Type="http://schemas.openxmlformats.org/officeDocument/2006/relationships/hyperlink" Target="https://www.torqueblock.com/pirelli-diablo-rosso-3-180-55zr17-tubeless-73-w-rear-two-wheeler-tyre" TargetMode="External"/><Relationship Id="rId12" Type="http://schemas.openxmlformats.org/officeDocument/2006/relationships/hyperlink" Target="https://www.torqueblock.com/pirelli-angel-gt-180-55zr17-tubeless-73-w-rear-two-wheeler-tyre" TargetMode="External"/><Relationship Id="rId17" Type="http://schemas.openxmlformats.org/officeDocument/2006/relationships/hyperlink" Target="https://www.torqueblock.com/pirelli-diablo-rosso-4-120-70zr17-tubeless-58-w-front-two-wheeler-tyre" TargetMode="External"/><Relationship Id="rId25" Type="http://schemas.openxmlformats.org/officeDocument/2006/relationships/hyperlink" Target="https://www.torqueblock.com/michelin-pilot-power-3-120-70-zr17-tubeless-58-w-front-two-wheeler-tyre" TargetMode="External"/><Relationship Id="rId33" Type="http://schemas.openxmlformats.org/officeDocument/2006/relationships/hyperlink" Target="https://www.bridgestonemotorcycletires.com/en-us/product-results/battlax-sport-touring-t31" TargetMode="External"/><Relationship Id="rId38" Type="http://schemas.openxmlformats.org/officeDocument/2006/relationships/hyperlink" Target="https://www.torqueblock.com/metzeler-roadtec-01-se-180-55zr17-tubeless-73-w-rear-two-wheeler-tyre" TargetMode="External"/><Relationship Id="rId2" Type="http://schemas.openxmlformats.org/officeDocument/2006/relationships/hyperlink" Target="https://www.torqueblock.com/vredestein-centauro-ns-120-70-17-two-wheeler-front-tyre" TargetMode="External"/><Relationship Id="rId16" Type="http://schemas.openxmlformats.org/officeDocument/2006/relationships/hyperlink" Target="https://www.torqueblock.com/pirelli-diablo-rosso-3-120-70zr17-tubeless-58-w-front-two-wheeler-tyre" TargetMode="External"/><Relationship Id="rId20" Type="http://schemas.openxmlformats.org/officeDocument/2006/relationships/hyperlink" Target="https://www.torqueblock.com/pirelli-angel-st-120-70zr17-tubeless-58-w-front-two-wheeler-tyre" TargetMode="External"/><Relationship Id="rId29" Type="http://schemas.openxmlformats.org/officeDocument/2006/relationships/hyperlink" Target="https://www.torqueblock.com/michelin-road-6-180-55zr17-tubeless-73-w-reartwo-wheeler-tyre" TargetMode="External"/><Relationship Id="rId41" Type="http://schemas.openxmlformats.org/officeDocument/2006/relationships/vmlDrawing" Target="../drawings/vmlDrawing1.vml"/><Relationship Id="rId1" Type="http://schemas.openxmlformats.org/officeDocument/2006/relationships/hyperlink" Target="https://www.torqueblock.com/metzeler-sportec-m9rr-120-70zr17-tubeless-58-w-front-two-wheeler-tyre" TargetMode="External"/><Relationship Id="rId6" Type="http://schemas.openxmlformats.org/officeDocument/2006/relationships/hyperlink" Target="https://www.torqueblock.com/pirelli-scorpion-rally-str-180-55zr17-tubeless-73-v-rear-two-wheeler-tyre" TargetMode="External"/><Relationship Id="rId11" Type="http://schemas.openxmlformats.org/officeDocument/2006/relationships/hyperlink" Target="https://www.torqueblock.com/pirelli-angel-gt-2-180-55zr-17-tubeless-73-w-rear-two-wheeler-tyre" TargetMode="External"/><Relationship Id="rId24" Type="http://schemas.openxmlformats.org/officeDocument/2006/relationships/hyperlink" Target="https://www.torqueblock.com/michelin-road-6-120-70zr17-tubeless-58-w-front-two-wheeler-tyre" TargetMode="External"/><Relationship Id="rId32" Type="http://schemas.openxmlformats.org/officeDocument/2006/relationships/hyperlink" Target="https://tvseurogrip.com/product/180-55-zr17-roadhound/" TargetMode="External"/><Relationship Id="rId37" Type="http://schemas.openxmlformats.org/officeDocument/2006/relationships/hyperlink" Target="https://www.torqueblock.com/metzeler-roadtec-01-120-70-zr-17-tubeless-58-w-front-two-wheeler-tyre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www.torqueblock.com/vredestein-centauro-ns-180-55zr17-tubeless-73-w-rear-two-wheeler-tyre" TargetMode="External"/><Relationship Id="rId15" Type="http://schemas.openxmlformats.org/officeDocument/2006/relationships/hyperlink" Target="https://www.torqueblock.com/pirelli-scorpion-rally-str-120-70r17-tubeless-58-hv-front-two-wheeler-tyre" TargetMode="External"/><Relationship Id="rId23" Type="http://schemas.openxmlformats.org/officeDocument/2006/relationships/hyperlink" Target="https://www.torqueblock.com/michelin-pilot-road-4-120-70zr17-front-two-wheeler" TargetMode="External"/><Relationship Id="rId28" Type="http://schemas.openxmlformats.org/officeDocument/2006/relationships/hyperlink" Target="https://www.torqueblock.com/michelin-pilot-power-3-180-55zr17-tubeless-73-w-rear-two-wheeler-tyre" TargetMode="External"/><Relationship Id="rId36" Type="http://schemas.openxmlformats.org/officeDocument/2006/relationships/hyperlink" Target="https://www.torqueblock.com/metzeler-sportec-m7rr-120-70-zr17-tubeless-58-w-front-two-wheeler-tyre" TargetMode="External"/><Relationship Id="rId10" Type="http://schemas.openxmlformats.org/officeDocument/2006/relationships/hyperlink" Target="https://www.torqueblock.com/pirelli-diablo-rosso-4-180-55zr17-tubeless-73-w-rear-two-wheeler-tyre" TargetMode="External"/><Relationship Id="rId19" Type="http://schemas.openxmlformats.org/officeDocument/2006/relationships/hyperlink" Target="https://www.torqueblock.com/pirelli-angel-gt-120-70-r17-tubeless-58-w-front-two-wheeler-tyre" TargetMode="External"/><Relationship Id="rId31" Type="http://schemas.openxmlformats.org/officeDocument/2006/relationships/hyperlink" Target="https://tvseurogrip.com/product/120-70-zr17-roadhound/" TargetMode="External"/><Relationship Id="rId4" Type="http://schemas.openxmlformats.org/officeDocument/2006/relationships/hyperlink" Target="https://www.torqueblock.com/vredestein-centauro-st-180-55-zr17-tubeless-73-w-rear-two-wheeler-tyre" TargetMode="External"/><Relationship Id="rId9" Type="http://schemas.openxmlformats.org/officeDocument/2006/relationships/hyperlink" Target="https://www.torqueblock.com/pirelli-mt60rs-180-55zr17-tubeless-73-w-rear-two-wheeler-tyre" TargetMode="External"/><Relationship Id="rId14" Type="http://schemas.openxmlformats.org/officeDocument/2006/relationships/hyperlink" Target="https://www.torqueblock.com/pirelli-scorpion-rally-str-180-55r17-tubeless-72-v-rear-two-wheeler-tyre" TargetMode="External"/><Relationship Id="rId22" Type="http://schemas.openxmlformats.org/officeDocument/2006/relationships/hyperlink" Target="https://www.torqueblock.com/pirelli-diablo-rosso-2-120-70-zr17-tubeless-58-w-front-two-wheeler-tyre" TargetMode="External"/><Relationship Id="rId27" Type="http://schemas.openxmlformats.org/officeDocument/2006/relationships/hyperlink" Target="https://www.torqueblock.com/michelin-road-5-180-55zr17-tubeless-73-w-rear-two-wheeler-tyre" TargetMode="External"/><Relationship Id="rId30" Type="http://schemas.openxmlformats.org/officeDocument/2006/relationships/hyperlink" Target="https://www.torqueblock.com/metzeler-karoo-4-120-70zr17-m-c-120-m-s" TargetMode="External"/><Relationship Id="rId35" Type="http://schemas.openxmlformats.org/officeDocument/2006/relationships/hyperlink" Target="https://www.torqueblock.com/metzeler-sportec-m7rr-180-55zr17-tubeless-73-w-rear-two-wheeler-tyre" TargetMode="External"/><Relationship Id="rId43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007DB-7241-48FB-9FD0-F499334B2526}">
  <dimension ref="A1:O30"/>
  <sheetViews>
    <sheetView tabSelected="1" workbookViewId="0">
      <selection activeCell="K26" sqref="K26"/>
    </sheetView>
  </sheetViews>
  <sheetFormatPr defaultRowHeight="12.75" x14ac:dyDescent="0.2"/>
  <cols>
    <col min="1" max="1" width="12" bestFit="1" customWidth="1"/>
    <col min="2" max="2" width="62.83203125" bestFit="1" customWidth="1"/>
    <col min="3" max="3" width="10.1640625" bestFit="1" customWidth="1"/>
    <col min="4" max="4" width="63.6640625" customWidth="1"/>
    <col min="5" max="5" width="10.33203125" bestFit="1" customWidth="1"/>
    <col min="6" max="6" width="10.1640625" bestFit="1" customWidth="1"/>
    <col min="7" max="7" width="5" customWidth="1"/>
    <col min="8" max="9" width="10.1640625" customWidth="1"/>
    <col min="10" max="10" width="12.6640625" customWidth="1"/>
    <col min="11" max="11" width="10.1640625" customWidth="1"/>
    <col min="13" max="13" width="9.83203125" customWidth="1"/>
    <col min="14" max="14" width="7.6640625" bestFit="1" customWidth="1"/>
  </cols>
  <sheetData>
    <row r="1" spans="1:15" ht="22.5" x14ac:dyDescent="0.2">
      <c r="A1" s="4"/>
      <c r="B1" s="73" t="s">
        <v>0</v>
      </c>
      <c r="C1" s="74"/>
      <c r="D1" s="73" t="s">
        <v>1</v>
      </c>
      <c r="E1" s="74"/>
      <c r="F1" s="3"/>
      <c r="H1" s="48"/>
      <c r="I1" s="48"/>
      <c r="J1" s="48"/>
      <c r="K1" s="48"/>
    </row>
    <row r="2" spans="1:15" ht="54" customHeight="1" thickBot="1" x14ac:dyDescent="0.25">
      <c r="A2" s="5" t="s">
        <v>2</v>
      </c>
      <c r="B2" s="6" t="s">
        <v>3</v>
      </c>
      <c r="C2" s="71" t="s">
        <v>64</v>
      </c>
      <c r="D2" s="6" t="s">
        <v>3</v>
      </c>
      <c r="E2" s="71" t="s">
        <v>64</v>
      </c>
      <c r="F2" s="72" t="s">
        <v>65</v>
      </c>
      <c r="H2" s="63" t="s">
        <v>50</v>
      </c>
      <c r="I2" s="63" t="s">
        <v>55</v>
      </c>
      <c r="J2" s="63" t="s">
        <v>59</v>
      </c>
      <c r="K2" s="63" t="s">
        <v>66</v>
      </c>
      <c r="M2" s="47" t="s">
        <v>45</v>
      </c>
      <c r="N2" s="47" t="s">
        <v>46</v>
      </c>
      <c r="O2" s="47" t="s">
        <v>63</v>
      </c>
    </row>
    <row r="3" spans="1:15" ht="19.5" customHeight="1" x14ac:dyDescent="0.2">
      <c r="A3" s="7" t="s">
        <v>4</v>
      </c>
      <c r="B3" s="61" t="s">
        <v>11</v>
      </c>
      <c r="C3" s="8">
        <v>15000</v>
      </c>
      <c r="D3" s="61" t="s">
        <v>5</v>
      </c>
      <c r="E3" s="8">
        <v>19700</v>
      </c>
      <c r="F3" s="9">
        <f>+C3+E3</f>
        <v>34700</v>
      </c>
      <c r="H3" s="64" t="s">
        <v>56</v>
      </c>
      <c r="I3" s="64"/>
      <c r="J3" s="64"/>
      <c r="K3" s="64"/>
      <c r="M3" s="1"/>
      <c r="N3" s="1"/>
      <c r="O3" s="1"/>
    </row>
    <row r="4" spans="1:15" ht="19.5" customHeight="1" x14ac:dyDescent="0.2">
      <c r="A4" s="10" t="s">
        <v>4</v>
      </c>
      <c r="B4" s="62" t="s">
        <v>12</v>
      </c>
      <c r="C4" s="11">
        <v>19000</v>
      </c>
      <c r="D4" s="60" t="s">
        <v>6</v>
      </c>
      <c r="E4" s="11">
        <v>25500</v>
      </c>
      <c r="F4" s="13">
        <f>+C4+E4</f>
        <v>44500</v>
      </c>
      <c r="H4" s="64" t="s">
        <v>57</v>
      </c>
      <c r="I4" s="64"/>
      <c r="J4" s="64"/>
      <c r="K4" s="64"/>
      <c r="M4" s="1">
        <v>330</v>
      </c>
      <c r="N4" s="75">
        <f>+M4*90</f>
        <v>29700</v>
      </c>
      <c r="O4" s="70">
        <f>+F4/N4</f>
        <v>1.4983164983164983</v>
      </c>
    </row>
    <row r="5" spans="1:15" ht="19.5" customHeight="1" x14ac:dyDescent="0.2">
      <c r="A5" s="10" t="s">
        <v>4</v>
      </c>
      <c r="B5" s="12" t="s">
        <v>10</v>
      </c>
      <c r="C5" s="11">
        <v>12000</v>
      </c>
      <c r="D5" s="60" t="s">
        <v>7</v>
      </c>
      <c r="E5" s="11">
        <v>15500</v>
      </c>
      <c r="F5" s="13">
        <f>+C5+E5</f>
        <v>27500</v>
      </c>
      <c r="H5" s="64" t="s">
        <v>58</v>
      </c>
      <c r="I5" s="64"/>
      <c r="J5" s="64"/>
      <c r="K5" s="64"/>
      <c r="M5" s="1"/>
      <c r="N5" s="75"/>
      <c r="O5" s="1"/>
    </row>
    <row r="6" spans="1:15" ht="19.5" customHeight="1" x14ac:dyDescent="0.2">
      <c r="A6" s="10" t="s">
        <v>4</v>
      </c>
      <c r="B6" s="14" t="s">
        <v>13</v>
      </c>
      <c r="C6" s="11">
        <v>18000</v>
      </c>
      <c r="D6" s="60" t="s">
        <v>8</v>
      </c>
      <c r="E6" s="11">
        <v>23500</v>
      </c>
      <c r="F6" s="13">
        <f>+C6+E6</f>
        <v>41500</v>
      </c>
      <c r="H6" s="64" t="s">
        <v>56</v>
      </c>
      <c r="I6" s="64"/>
      <c r="J6" s="64"/>
      <c r="K6" s="64"/>
      <c r="M6" s="1"/>
      <c r="N6" s="75"/>
      <c r="O6" s="1"/>
    </row>
    <row r="7" spans="1:15" ht="19.5" customHeight="1" thickBot="1" x14ac:dyDescent="0.25">
      <c r="A7" s="15" t="s">
        <v>4</v>
      </c>
      <c r="B7" s="14" t="s">
        <v>9</v>
      </c>
      <c r="C7" s="17">
        <v>16500</v>
      </c>
      <c r="D7" s="16"/>
      <c r="E7" s="17"/>
      <c r="F7" s="18"/>
      <c r="H7" s="64"/>
      <c r="I7" s="64"/>
      <c r="J7" s="64"/>
      <c r="K7" s="64"/>
      <c r="M7" s="1"/>
      <c r="N7" s="75"/>
      <c r="O7" s="1"/>
    </row>
    <row r="8" spans="1:15" ht="19.5" customHeight="1" x14ac:dyDescent="0.2">
      <c r="A8" s="19" t="s">
        <v>42</v>
      </c>
      <c r="B8" s="20" t="s">
        <v>14</v>
      </c>
      <c r="C8" s="21">
        <v>11500</v>
      </c>
      <c r="D8" s="20" t="s">
        <v>17</v>
      </c>
      <c r="E8" s="21">
        <v>14000</v>
      </c>
      <c r="F8" s="22">
        <f>+C8+E8</f>
        <v>25500</v>
      </c>
      <c r="H8" s="65" t="s">
        <v>56</v>
      </c>
      <c r="I8" s="65"/>
      <c r="J8" s="65"/>
      <c r="K8" s="65"/>
      <c r="M8" s="1"/>
      <c r="N8" s="75"/>
      <c r="O8" s="1"/>
    </row>
    <row r="9" spans="1:15" ht="19.5" customHeight="1" thickBot="1" x14ac:dyDescent="0.25">
      <c r="A9" s="23" t="s">
        <v>42</v>
      </c>
      <c r="B9" s="24" t="s">
        <v>15</v>
      </c>
      <c r="C9" s="25">
        <v>11500</v>
      </c>
      <c r="D9" s="24" t="s">
        <v>16</v>
      </c>
      <c r="E9" s="25">
        <v>14000</v>
      </c>
      <c r="F9" s="26">
        <f>+C9+E9</f>
        <v>25500</v>
      </c>
      <c r="H9" s="65" t="s">
        <v>57</v>
      </c>
      <c r="I9" s="65"/>
      <c r="J9" s="69" t="s">
        <v>61</v>
      </c>
      <c r="K9" s="65"/>
      <c r="M9" s="1"/>
      <c r="N9" s="75"/>
      <c r="O9" s="1"/>
    </row>
    <row r="10" spans="1:15" ht="19.5" customHeight="1" x14ac:dyDescent="0.2">
      <c r="A10" s="34" t="s">
        <v>43</v>
      </c>
      <c r="B10" s="35" t="s">
        <v>27</v>
      </c>
      <c r="C10" s="36">
        <v>17500</v>
      </c>
      <c r="D10" s="35" t="s">
        <v>26</v>
      </c>
      <c r="E10" s="36">
        <v>23500</v>
      </c>
      <c r="F10" s="37">
        <f>+C10+E10</f>
        <v>41000</v>
      </c>
      <c r="H10" s="66" t="s">
        <v>57</v>
      </c>
      <c r="I10" s="66"/>
      <c r="J10" s="67" t="s">
        <v>60</v>
      </c>
      <c r="K10" s="66"/>
      <c r="M10" s="1">
        <v>319</v>
      </c>
      <c r="N10" s="75">
        <f>+M10*90</f>
        <v>28710</v>
      </c>
      <c r="O10" s="70">
        <f>+F10/N10</f>
        <v>1.4280738418669454</v>
      </c>
    </row>
    <row r="11" spans="1:15" ht="19.5" customHeight="1" x14ac:dyDescent="0.2">
      <c r="A11" s="38" t="s">
        <v>43</v>
      </c>
      <c r="B11" s="39"/>
      <c r="C11" s="40"/>
      <c r="D11" s="39" t="s">
        <v>18</v>
      </c>
      <c r="E11" s="40">
        <v>24500</v>
      </c>
      <c r="F11" s="41"/>
      <c r="H11" s="66" t="s">
        <v>57</v>
      </c>
      <c r="I11" s="66"/>
      <c r="J11" s="67" t="s">
        <v>60</v>
      </c>
      <c r="K11" s="66"/>
      <c r="M11" s="1"/>
      <c r="N11" s="75"/>
      <c r="O11" s="1"/>
    </row>
    <row r="12" spans="1:15" ht="19.5" customHeight="1" x14ac:dyDescent="0.2">
      <c r="A12" s="38" t="s">
        <v>43</v>
      </c>
      <c r="B12" s="39" t="s">
        <v>29</v>
      </c>
      <c r="C12" s="40">
        <v>19000</v>
      </c>
      <c r="D12" s="39" t="s">
        <v>22</v>
      </c>
      <c r="E12" s="40">
        <v>24500</v>
      </c>
      <c r="F12" s="40">
        <f t="shared" ref="F12:F18" si="0">+C12+E12</f>
        <v>43500</v>
      </c>
      <c r="H12" s="68" t="s">
        <v>56</v>
      </c>
      <c r="I12" s="68"/>
      <c r="J12" s="68"/>
      <c r="K12" s="68"/>
      <c r="M12" s="1"/>
      <c r="N12" s="75"/>
      <c r="O12" s="1"/>
    </row>
    <row r="13" spans="1:15" ht="19.5" customHeight="1" x14ac:dyDescent="0.2">
      <c r="A13" s="38" t="s">
        <v>43</v>
      </c>
      <c r="B13" s="39" t="s">
        <v>28</v>
      </c>
      <c r="C13" s="40">
        <v>15500</v>
      </c>
      <c r="D13" s="39" t="s">
        <v>19</v>
      </c>
      <c r="E13" s="40">
        <v>20500</v>
      </c>
      <c r="F13" s="40">
        <f t="shared" si="0"/>
        <v>36000</v>
      </c>
      <c r="H13" s="68" t="s">
        <v>56</v>
      </c>
      <c r="I13" s="68"/>
      <c r="J13" s="68"/>
      <c r="K13" s="68"/>
      <c r="M13" s="1"/>
      <c r="N13" s="75"/>
      <c r="O13" s="1"/>
    </row>
    <row r="14" spans="1:15" ht="19.5" customHeight="1" x14ac:dyDescent="0.2">
      <c r="A14" s="38" t="s">
        <v>43</v>
      </c>
      <c r="B14" s="39" t="s">
        <v>34</v>
      </c>
      <c r="C14" s="40">
        <v>12300</v>
      </c>
      <c r="D14" s="39" t="s">
        <v>20</v>
      </c>
      <c r="E14" s="40">
        <v>16000</v>
      </c>
      <c r="F14" s="40">
        <f t="shared" si="0"/>
        <v>28300</v>
      </c>
      <c r="H14" s="68" t="s">
        <v>56</v>
      </c>
      <c r="I14" s="68"/>
      <c r="J14" s="68"/>
      <c r="K14" s="68"/>
      <c r="M14" s="1"/>
      <c r="N14" s="75"/>
      <c r="O14" s="1"/>
    </row>
    <row r="15" spans="1:15" ht="19.5" customHeight="1" x14ac:dyDescent="0.2">
      <c r="A15" s="38" t="s">
        <v>43</v>
      </c>
      <c r="B15" s="42"/>
      <c r="C15" s="40"/>
      <c r="D15" s="39" t="s">
        <v>21</v>
      </c>
      <c r="E15" s="40">
        <v>23000</v>
      </c>
      <c r="F15" s="40">
        <f t="shared" si="0"/>
        <v>23000</v>
      </c>
      <c r="H15" s="68" t="s">
        <v>57</v>
      </c>
      <c r="I15" s="68"/>
      <c r="J15" s="67" t="s">
        <v>60</v>
      </c>
      <c r="K15" s="68"/>
      <c r="M15" s="1"/>
      <c r="N15" s="75"/>
      <c r="O15" s="1"/>
    </row>
    <row r="16" spans="1:15" ht="19.5" customHeight="1" x14ac:dyDescent="0.2">
      <c r="A16" s="38" t="s">
        <v>43</v>
      </c>
      <c r="B16" s="39" t="s">
        <v>30</v>
      </c>
      <c r="C16" s="40">
        <v>18500</v>
      </c>
      <c r="D16" s="39" t="s">
        <v>23</v>
      </c>
      <c r="E16" s="40">
        <v>23500</v>
      </c>
      <c r="F16" s="40">
        <f t="shared" si="0"/>
        <v>42000</v>
      </c>
      <c r="H16" s="68" t="s">
        <v>57</v>
      </c>
      <c r="I16" s="68"/>
      <c r="J16" s="68"/>
      <c r="K16" s="68"/>
      <c r="M16" s="1">
        <v>345</v>
      </c>
      <c r="N16" s="75">
        <f>+M16*90</f>
        <v>31050</v>
      </c>
      <c r="O16" s="70">
        <f>+F16/N16</f>
        <v>1.3526570048309179</v>
      </c>
    </row>
    <row r="17" spans="1:15" ht="19.5" customHeight="1" x14ac:dyDescent="0.2">
      <c r="A17" s="38" t="s">
        <v>43</v>
      </c>
      <c r="B17" s="39" t="s">
        <v>31</v>
      </c>
      <c r="C17" s="40">
        <v>16000</v>
      </c>
      <c r="D17" s="39" t="s">
        <v>24</v>
      </c>
      <c r="E17" s="40">
        <v>20000</v>
      </c>
      <c r="F17" s="40">
        <f t="shared" si="0"/>
        <v>36000</v>
      </c>
      <c r="H17" s="68" t="s">
        <v>57</v>
      </c>
      <c r="I17" s="68"/>
      <c r="J17" s="68"/>
      <c r="K17" s="68"/>
      <c r="M17" s="1">
        <v>290</v>
      </c>
      <c r="N17" s="75">
        <f>+M17*90</f>
        <v>26100</v>
      </c>
      <c r="O17" s="70">
        <f>+F17/N17</f>
        <v>1.3793103448275863</v>
      </c>
    </row>
    <row r="18" spans="1:15" ht="19.5" customHeight="1" x14ac:dyDescent="0.2">
      <c r="A18" s="38" t="s">
        <v>43</v>
      </c>
      <c r="B18" s="39" t="s">
        <v>32</v>
      </c>
      <c r="C18" s="40">
        <v>11500</v>
      </c>
      <c r="D18" s="39" t="s">
        <v>25</v>
      </c>
      <c r="E18" s="40">
        <v>15500</v>
      </c>
      <c r="F18" s="40">
        <f t="shared" si="0"/>
        <v>27000</v>
      </c>
      <c r="H18" s="68" t="s">
        <v>56</v>
      </c>
      <c r="I18" s="68"/>
      <c r="J18" s="68"/>
      <c r="K18" s="68"/>
      <c r="M18" s="1">
        <v>187</v>
      </c>
      <c r="N18" s="75">
        <f>+M18*90</f>
        <v>16830</v>
      </c>
      <c r="O18" s="70">
        <f>+F18/N18</f>
        <v>1.6042780748663101</v>
      </c>
    </row>
    <row r="19" spans="1:15" ht="19.5" customHeight="1" thickBot="1" x14ac:dyDescent="0.25">
      <c r="A19" s="43" t="s">
        <v>43</v>
      </c>
      <c r="B19" s="44" t="s">
        <v>33</v>
      </c>
      <c r="C19" s="45">
        <v>18500</v>
      </c>
      <c r="D19" s="46"/>
      <c r="E19" s="45"/>
      <c r="F19" s="45"/>
      <c r="H19" s="68"/>
      <c r="I19" s="68"/>
      <c r="J19" s="68"/>
      <c r="K19" s="68"/>
      <c r="M19" s="1">
        <v>339</v>
      </c>
      <c r="N19" s="75">
        <f>+M19*90</f>
        <v>30510</v>
      </c>
      <c r="O19" s="70"/>
    </row>
    <row r="20" spans="1:15" ht="19.5" customHeight="1" x14ac:dyDescent="0.2">
      <c r="A20" s="27" t="s">
        <v>44</v>
      </c>
      <c r="B20" s="28" t="s">
        <v>35</v>
      </c>
      <c r="C20" s="29">
        <v>19500</v>
      </c>
      <c r="D20" s="30"/>
      <c r="E20" s="29"/>
      <c r="F20" s="29"/>
      <c r="H20" s="55"/>
      <c r="I20" s="55"/>
      <c r="J20" s="55"/>
      <c r="K20" s="55"/>
      <c r="M20" s="1"/>
      <c r="N20" s="75"/>
      <c r="O20" s="1"/>
    </row>
    <row r="21" spans="1:15" ht="19.5" customHeight="1" x14ac:dyDescent="0.2">
      <c r="A21" s="31" t="s">
        <v>44</v>
      </c>
      <c r="B21" s="32" t="s">
        <v>38</v>
      </c>
      <c r="C21" s="33">
        <v>19500</v>
      </c>
      <c r="D21" s="32" t="s">
        <v>39</v>
      </c>
      <c r="E21" s="33">
        <v>27000</v>
      </c>
      <c r="F21" s="33">
        <f>+C21+E21</f>
        <v>46500</v>
      </c>
      <c r="H21" s="55" t="s">
        <v>56</v>
      </c>
      <c r="I21" s="55"/>
      <c r="J21" s="55"/>
      <c r="K21" s="55"/>
      <c r="M21" s="1">
        <v>302</v>
      </c>
      <c r="N21" s="75">
        <f>+M21*90</f>
        <v>27180</v>
      </c>
      <c r="O21" s="70">
        <f>+F21/N21</f>
        <v>1.7108167770419427</v>
      </c>
    </row>
    <row r="22" spans="1:15" ht="19.5" customHeight="1" x14ac:dyDescent="0.2">
      <c r="A22" s="31" t="s">
        <v>44</v>
      </c>
      <c r="B22" s="32" t="s">
        <v>36</v>
      </c>
      <c r="C22" s="33">
        <v>18500</v>
      </c>
      <c r="D22" s="32" t="s">
        <v>41</v>
      </c>
      <c r="E22" s="33">
        <v>26000</v>
      </c>
      <c r="F22" s="33">
        <f>+C22+E22</f>
        <v>44500</v>
      </c>
      <c r="H22" s="55" t="s">
        <v>56</v>
      </c>
      <c r="I22" s="55"/>
      <c r="J22" s="55"/>
      <c r="K22" s="55"/>
      <c r="M22" s="1">
        <v>340</v>
      </c>
      <c r="N22" s="75">
        <f>+M22*90</f>
        <v>30600</v>
      </c>
      <c r="O22" s="70">
        <f>+F22/N22</f>
        <v>1.4542483660130718</v>
      </c>
    </row>
    <row r="23" spans="1:15" ht="19.5" customHeight="1" thickBot="1" x14ac:dyDescent="0.25">
      <c r="A23" s="52" t="s">
        <v>44</v>
      </c>
      <c r="B23" s="53" t="s">
        <v>37</v>
      </c>
      <c r="C23" s="54">
        <v>12500</v>
      </c>
      <c r="D23" s="53" t="s">
        <v>40</v>
      </c>
      <c r="E23" s="54">
        <v>16500</v>
      </c>
      <c r="F23" s="54">
        <f>+C23+E23</f>
        <v>29000</v>
      </c>
      <c r="H23" s="55" t="s">
        <v>57</v>
      </c>
      <c r="I23" s="55"/>
      <c r="J23" s="55"/>
      <c r="K23" s="55"/>
      <c r="M23" s="1"/>
      <c r="N23" s="75"/>
      <c r="O23" s="1"/>
    </row>
    <row r="24" spans="1:15" ht="19.5" customHeight="1" thickBot="1" x14ac:dyDescent="0.25">
      <c r="A24" s="56" t="s">
        <v>47</v>
      </c>
      <c r="B24" s="57" t="s">
        <v>48</v>
      </c>
      <c r="C24" s="58">
        <v>9000</v>
      </c>
      <c r="D24" s="57" t="s">
        <v>49</v>
      </c>
      <c r="E24" s="58">
        <v>12000</v>
      </c>
      <c r="F24" s="59">
        <f>+C24+E24</f>
        <v>21000</v>
      </c>
      <c r="H24" s="55" t="s">
        <v>57</v>
      </c>
      <c r="I24" s="55"/>
      <c r="J24" s="55"/>
      <c r="K24" s="55"/>
    </row>
    <row r="25" spans="1:15" ht="19.5" customHeight="1" thickBot="1" x14ac:dyDescent="0.25">
      <c r="A25" s="56" t="s">
        <v>51</v>
      </c>
      <c r="B25" s="57" t="s">
        <v>52</v>
      </c>
      <c r="C25" s="58" t="s">
        <v>53</v>
      </c>
      <c r="D25" s="57" t="s">
        <v>54</v>
      </c>
      <c r="E25" s="58" t="s">
        <v>53</v>
      </c>
      <c r="F25" s="59" t="s">
        <v>53</v>
      </c>
      <c r="H25" s="55" t="s">
        <v>58</v>
      </c>
      <c r="I25" s="69" t="s">
        <v>62</v>
      </c>
      <c r="J25" s="69" t="s">
        <v>61</v>
      </c>
      <c r="K25" s="55" t="s">
        <v>67</v>
      </c>
    </row>
    <row r="26" spans="1:15" x14ac:dyDescent="0.2">
      <c r="A26" s="50"/>
      <c r="B26" s="51"/>
      <c r="C26" s="49"/>
      <c r="D26" s="51"/>
      <c r="E26" s="49"/>
      <c r="F26" s="49"/>
      <c r="H26" s="49"/>
      <c r="I26" s="49"/>
      <c r="J26" s="49"/>
      <c r="K26" s="49"/>
    </row>
    <row r="27" spans="1:15" x14ac:dyDescent="0.2">
      <c r="E27" s="2"/>
      <c r="F27" s="2"/>
      <c r="H27" s="2"/>
      <c r="I27" s="2"/>
      <c r="J27" s="2"/>
      <c r="K27" s="2"/>
    </row>
    <row r="28" spans="1:15" x14ac:dyDescent="0.2">
      <c r="E28" s="2"/>
      <c r="F28" s="2"/>
      <c r="H28" s="2"/>
      <c r="I28" s="2"/>
      <c r="J28" s="2"/>
      <c r="K28" s="2"/>
    </row>
    <row r="29" spans="1:15" x14ac:dyDescent="0.2">
      <c r="E29" s="2"/>
      <c r="F29" s="2">
        <f>MAX(F3:F23)</f>
        <v>46500</v>
      </c>
      <c r="H29" s="2"/>
      <c r="I29" s="2"/>
      <c r="J29" s="2"/>
      <c r="K29" s="2"/>
    </row>
    <row r="30" spans="1:15" x14ac:dyDescent="0.2">
      <c r="E30" s="2"/>
      <c r="F30" s="2">
        <f>MINA(F3:F24)</f>
        <v>21000</v>
      </c>
      <c r="H30" s="2"/>
      <c r="I30" s="2"/>
      <c r="J30" s="2"/>
      <c r="K30" s="2"/>
    </row>
  </sheetData>
  <mergeCells count="2">
    <mergeCell ref="B1:C1"/>
    <mergeCell ref="D1:E1"/>
  </mergeCells>
  <hyperlinks>
    <hyperlink ref="B6" r:id="rId1" display="https://www.torqueblock.com/metzeler-sportec-m9rr-120-70zr17-tubeless-58-w-front-two-wheeler-tyre" xr:uid="{FA3EA882-716D-47B7-8F0B-ECE34A5BAECE}"/>
    <hyperlink ref="B8" r:id="rId2" display="https://www.torqueblock.com/vredestein-centauro-ns-120-70-17-two-wheeler-front-tyre" xr:uid="{C6BFE810-B48E-46B1-BD88-7331D03F5AF5}"/>
    <hyperlink ref="B9" r:id="rId3" display="https://www.torqueblock.com/vredestein-centauro-st-120-70-zr17-tubeless-58-w-front-two-wheeler-tyre" xr:uid="{1B9406A9-93C3-4589-AD3B-E53EB4AE3CC0}"/>
    <hyperlink ref="D9" r:id="rId4" display="https://www.torqueblock.com/vredestein-centauro-st-180-55-zr17-tubeless-73-w-rear-two-wheeler-tyre" xr:uid="{C45A637D-AACE-463C-A636-C7D3CA6FDE40}"/>
    <hyperlink ref="D8" r:id="rId5" display="https://www.torqueblock.com/vredestein-centauro-ns-180-55zr17-tubeless-73-w-rear-two-wheeler-tyre" xr:uid="{FB477047-F943-498F-A16D-3682E5A63902}"/>
    <hyperlink ref="D11" r:id="rId6" display="https://www.torqueblock.com/pirelli-scorpion-rally-str-180-55zr17-tubeless-73-v-rear-two-wheeler-tyre" xr:uid="{60835BB3-8C95-4C31-882A-5A9930173275}"/>
    <hyperlink ref="D13" r:id="rId7" display="https://www.torqueblock.com/pirelli-diablo-rosso-3-180-55zr17-tubeless-73-w-rear-two-wheeler-tyre" xr:uid="{25115C1B-C98A-4761-94C0-DA0DF99E106D}"/>
    <hyperlink ref="D14" r:id="rId8" display="https://www.torqueblock.com/pirelli-diablo-rosso-2-180-55-zr17-tubeless-73-w-rear-two-wheeler-tyre" xr:uid="{17646EC2-D5E8-4ECB-B1D4-2699FA7F5551}"/>
    <hyperlink ref="D15" r:id="rId9" display="https://www.torqueblock.com/pirelli-mt60rs-180-55zr17-tubeless-73-w-rear-two-wheeler-tyre" xr:uid="{10766F1C-B8E6-456A-8C8A-D2F8B027D4A8}"/>
    <hyperlink ref="D12" r:id="rId10" display="https://www.torqueblock.com/pirelli-diablo-rosso-4-180-55zr17-tubeless-73-w-rear-two-wheeler-tyre" xr:uid="{080CD289-9C30-4FD7-9FB5-ADDEB7406A51}"/>
    <hyperlink ref="D16" r:id="rId11" display="https://www.torqueblock.com/pirelli-angel-gt-2-180-55zr-17-tubeless-73-w-rear-two-wheeler-tyre" xr:uid="{C9EFF344-B001-4688-9533-55C69D963903}"/>
    <hyperlink ref="D17" r:id="rId12" display="https://www.torqueblock.com/pirelli-angel-gt-180-55zr17-tubeless-73-w-rear-two-wheeler-tyre" xr:uid="{FC55F5D8-3A52-4A1A-B044-61AE05699387}"/>
    <hyperlink ref="D18" r:id="rId13" display="https://www.torqueblock.com/pirelli-angel-st-180-55zr17-tubeless-73-w-rear-two-wheeler-tyre" xr:uid="{FD7A48E8-E37E-45FB-AF8F-42067C846B65}"/>
    <hyperlink ref="D10" r:id="rId14" display="https://www.torqueblock.com/pirelli-scorpion-rally-str-180-55r17-tubeless-72-v-rear-two-wheeler-tyre" xr:uid="{3B5EF73F-C2DE-47BC-8F17-ABC0BE6E28B1}"/>
    <hyperlink ref="B10" r:id="rId15" display="https://www.torqueblock.com/pirelli-scorpion-rally-str-120-70r17-tubeless-58-hv-front-two-wheeler-tyre" xr:uid="{D535F1C0-170D-4EAB-A183-035B2077CA73}"/>
    <hyperlink ref="B13" r:id="rId16" display="https://www.torqueblock.com/pirelli-diablo-rosso-3-120-70zr17-tubeless-58-w-front-two-wheeler-tyre" xr:uid="{B6D71D4F-3FEC-4CC9-BDA3-60D2B2E7E03B}"/>
    <hyperlink ref="B12" r:id="rId17" display="https://www.torqueblock.com/pirelli-diablo-rosso-4-120-70zr17-tubeless-58-w-front-two-wheeler-tyre" xr:uid="{DA340D74-6121-4C06-ABFA-75B9D9CDAE59}"/>
    <hyperlink ref="B16" r:id="rId18" display="https://www.torqueblock.com/pirelli-angel-gt-2-120-70zr17-tubeless-58-w-front-two-wheeler-tyre" xr:uid="{226A351E-B2A7-439F-941C-38D034A33874}"/>
    <hyperlink ref="B17" r:id="rId19" display="https://www.torqueblock.com/pirelli-angel-gt-120-70-r17-tubeless-58-w-front-two-wheeler-tyre" xr:uid="{1908A3CA-097D-4512-8565-9E2515CC05E7}"/>
    <hyperlink ref="B18" r:id="rId20" display="https://www.torqueblock.com/pirelli-angel-st-120-70zr17-tubeless-58-w-front-two-wheeler-tyre" xr:uid="{3B8F039F-87A0-4FEB-8A0C-2BEA52A24B94}"/>
    <hyperlink ref="B19" r:id="rId21" display="https://www.torqueblock.com/pirelli-scorpion-trail-2-120-70zr17-tubeless-58-w-front-two-wheeler-tyre" xr:uid="{6E5CBDA2-3B35-4D59-830E-1A3B78E57B39}"/>
    <hyperlink ref="B14" r:id="rId22" display="https://www.torqueblock.com/pirelli-diablo-rosso-2-120-70-zr17-tubeless-58-w-front-two-wheeler-tyre" xr:uid="{82576666-DD6D-46C1-BB97-4D701C94D89F}"/>
    <hyperlink ref="B20" r:id="rId23" display="https://www.torqueblock.com/michelin-pilot-road-4-120-70zr17-front-two-wheeler" xr:uid="{C9E4ED63-967F-4AF5-AE56-1CC303A27314}"/>
    <hyperlink ref="B22" r:id="rId24" display="https://www.torqueblock.com/michelin-road-6-120-70zr17-tubeless-58-w-front-two-wheeler-tyre" xr:uid="{097DA427-8A06-45AE-9370-BF53AEAE3C5C}"/>
    <hyperlink ref="B23" r:id="rId25" display="https://www.torqueblock.com/michelin-pilot-power-3-120-70-zr17-tubeless-58-w-front-two-wheeler-tyre" xr:uid="{A6DA9510-2237-43D6-A726-3D26C2B5A4D1}"/>
    <hyperlink ref="B21" r:id="rId26" display="https://www.torqueblock.com/michelin-road-5-120-70zr17-tubeless-58-w-front-two-wheeler-tyre" xr:uid="{B267F0B7-541B-4315-A537-092FF6DE43B6}"/>
    <hyperlink ref="D21" r:id="rId27" display="https://www.torqueblock.com/michelin-road-5-180-55zr17-tubeless-73-w-rear-two-wheeler-tyre" xr:uid="{CCD48364-D998-4BA4-A1BB-0CDD13532A40}"/>
    <hyperlink ref="D23" r:id="rId28" display="https://www.torqueblock.com/michelin-pilot-power-3-180-55zr17-tubeless-73-w-rear-two-wheeler-tyre" xr:uid="{551C169C-583B-4537-888F-84032DF43828}"/>
    <hyperlink ref="D22" r:id="rId29" display="https://www.torqueblock.com/michelin-road-6-180-55zr17-tubeless-73-w-reartwo-wheeler-tyre" xr:uid="{C8705638-F34B-4A79-9A57-236A10DEC702}"/>
    <hyperlink ref="B7" r:id="rId30" display="https://www.torqueblock.com/metzeler-karoo-4-120-70zr17-m-c-120-m-s" xr:uid="{17B47673-E0A6-4A31-8978-81C257EC0F9B}"/>
    <hyperlink ref="B24" r:id="rId31" xr:uid="{D64A3E5A-C4FF-4E39-A727-915EFFAEC5BE}"/>
    <hyperlink ref="D24" r:id="rId32" xr:uid="{23585B4D-4310-4739-BC67-522FFBDE8D38}"/>
    <hyperlink ref="B25" r:id="rId33" xr:uid="{78746E21-BD01-40E0-8D42-A7895E78BDCC}"/>
    <hyperlink ref="D6" r:id="rId34" xr:uid="{9556FE9B-E4E5-4F7E-9BFB-05D90E1C449E}"/>
    <hyperlink ref="D3" r:id="rId35" xr:uid="{FC257084-21CC-4C89-BF65-8D5CA14D268A}"/>
    <hyperlink ref="B3" r:id="rId36" xr:uid="{B774CB45-B95F-4F41-8BD9-8AE38E2FEEEF}"/>
    <hyperlink ref="B4" r:id="rId37" xr:uid="{34AA3816-DD9A-4FF2-82EA-FFCB2CD244E7}"/>
    <hyperlink ref="D4" r:id="rId38" xr:uid="{D668126C-BA78-4AB9-A89B-3E0A3AC470A8}"/>
    <hyperlink ref="D5" r:id="rId39" xr:uid="{6E0FBF4E-90BE-4E26-B535-9452EF382E6E}"/>
  </hyperlinks>
  <pageMargins left="0.7" right="0.7" top="0.75" bottom="0.75" header="0.3" footer="0.3"/>
  <pageSetup paperSize="9" orientation="portrait" horizontalDpi="4294967293" verticalDpi="0" r:id="rId40"/>
  <legacyDrawing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chirag Meswani</cp:lastModifiedBy>
  <cp:lastPrinted>2022-06-14T15:21:55Z</cp:lastPrinted>
  <dcterms:created xsi:type="dcterms:W3CDTF">2022-06-06T12:13:59Z</dcterms:created>
  <dcterms:modified xsi:type="dcterms:W3CDTF">2023-06-28T10:01:40Z</dcterms:modified>
</cp:coreProperties>
</file>